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âmaras\Pleno\RELATÓRIO ESTOQUE 2026\"/>
    </mc:Choice>
  </mc:AlternateContent>
  <xr:revisionPtr revIDLastSave="0" documentId="13_ncr:1_{DA345539-52EF-4214-99DB-C4BFCAE7055A}" xr6:coauthVersionLast="47" xr6:coauthVersionMax="47" xr10:uidLastSave="{00000000-0000-0000-0000-000000000000}"/>
  <bookViews>
    <workbookView xWindow="-108" yWindow="-108" windowWidth="23256" windowHeight="12456" tabRatio="476" xr2:uid="{00000000-000D-0000-FFFF-FFFF00000000}"/>
  </bookViews>
  <sheets>
    <sheet name="Plan1" sheetId="1" r:id="rId1"/>
  </sheets>
  <definedNames>
    <definedName name="_xlnm.Print_Area" localSheetId="0">Plan1!$A$2:$P$23</definedName>
    <definedName name="FEV">#REF!</definedName>
    <definedName name="J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1" l="1"/>
  <c r="P18" i="1"/>
  <c r="M22" i="1"/>
  <c r="M18" i="1"/>
  <c r="M9" i="1"/>
  <c r="L22" i="1"/>
  <c r="L18" i="1"/>
  <c r="L9" i="1"/>
  <c r="K22" i="1"/>
  <c r="K18" i="1"/>
  <c r="K9" i="1"/>
  <c r="J22" i="1"/>
  <c r="J18" i="1"/>
  <c r="J9" i="1"/>
  <c r="G9" i="1"/>
  <c r="N27" i="1"/>
  <c r="N26" i="1"/>
  <c r="I22" i="1"/>
  <c r="H22" i="1"/>
  <c r="G22" i="1"/>
  <c r="F22" i="1"/>
  <c r="E22" i="1"/>
  <c r="D22" i="1"/>
  <c r="C22" i="1"/>
  <c r="I18" i="1"/>
  <c r="H18" i="1"/>
  <c r="G18" i="1"/>
  <c r="F18" i="1"/>
  <c r="E18" i="1"/>
  <c r="D18" i="1"/>
  <c r="C18" i="1"/>
  <c r="B18" i="1"/>
  <c r="B22" i="1"/>
  <c r="P26" i="1"/>
  <c r="P28" i="1"/>
  <c r="P29" i="1"/>
  <c r="P30" i="1"/>
  <c r="P31" i="1"/>
  <c r="N34" i="1"/>
  <c r="P34" i="1"/>
  <c r="N35" i="1"/>
  <c r="P35" i="1"/>
  <c r="P36" i="1"/>
  <c r="P37" i="1"/>
  <c r="N18" i="1" l="1"/>
  <c r="P39" i="1"/>
  <c r="P38" i="1"/>
  <c r="N22" i="1"/>
  <c r="P21" i="1" l="1"/>
  <c r="P20" i="1"/>
  <c r="P19" i="1"/>
  <c r="P15" i="1"/>
  <c r="P16" i="1"/>
  <c r="P17" i="1"/>
  <c r="I9" i="1"/>
  <c r="H9" i="1"/>
  <c r="F9" i="1"/>
  <c r="E9" i="1"/>
  <c r="D9" i="1"/>
  <c r="C9" i="1"/>
  <c r="B9" i="1"/>
  <c r="P9" i="1" s="1"/>
  <c r="N9" i="1" l="1"/>
  <c r="P8" i="1"/>
  <c r="P7" i="1"/>
  <c r="P6" i="1"/>
</calcChain>
</file>

<file path=xl/sharedStrings.xml><?xml version="1.0" encoding="utf-8"?>
<sst xmlns="http://schemas.openxmlformats.org/spreadsheetml/2006/main" count="102" uniqueCount="35">
  <si>
    <t>JAN</t>
  </si>
  <si>
    <t>FEV</t>
  </si>
  <si>
    <t>1ª CAM</t>
  </si>
  <si>
    <t>2ª CAM</t>
  </si>
  <si>
    <t>PLENO</t>
  </si>
  <si>
    <t xml:space="preserve">MAR 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</si>
  <si>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</si>
  <si>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</si>
  <si>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</si>
  <si>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</si>
  <si>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</si>
  <si>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</si>
  <si>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</si>
  <si>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</si>
  <si>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</si>
  <si>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</si>
  <si>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MÉDIA</t>
  </si>
  <si>
    <t>ENTRADAS</t>
  </si>
  <si>
    <t>SAÍDAS</t>
  </si>
  <si>
    <t>TEMPO DE PERMANÊNCIA EM MESES</t>
  </si>
  <si>
    <t>ESTOQUE CÁLCULO PRAZO</t>
  </si>
  <si>
    <t xml:space="preserve">ESTOQUE </t>
  </si>
  <si>
    <t>TOTAL SAÍDAS</t>
  </si>
  <si>
    <t>TOTAL ENTRADAS</t>
  </si>
  <si>
    <t>RELATÓRIO RESUMO: ENTRADAS, SAÍDAS E JULGADOS - TARF</t>
  </si>
  <si>
    <t>EM DILIGÊNCIA</t>
  </si>
  <si>
    <t>1ª CAM - saidas</t>
  </si>
  <si>
    <t>2ª CAM - saídas</t>
  </si>
  <si>
    <t>Média 2025</t>
  </si>
  <si>
    <t>207 Dias</t>
  </si>
  <si>
    <t>SAÍDAS X ENTRADAS  2025/2026</t>
  </si>
  <si>
    <t>SAÍDAS  E ENTRADAS POR CÂMARA - 2026</t>
  </si>
  <si>
    <t>JULGAMENTOS TARF 2026</t>
  </si>
  <si>
    <t xml:space="preserve"> </t>
  </si>
  <si>
    <t>185,4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</si>
</sst>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Times New Roman(W1)"/>
      <family val="1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4"/>
      <name val="Arial"/>
      <family val="2"/>
    </font>
    <font>
      <sz val="4"/>
      <name val="Arial"/>
      <family val="2"/>
    </font>
    <font>
      <b/>
      <sz val="11"/>
      <name val="Times New Roman"/>
      <family val="1"/>
    </font>
    <font>
      <b/>
      <sz val="11"/>
      <color rgb="FF3F3F3F"/>
      <name val="Arial"/>
      <family val="2"/>
    </font>
    <font>
      <sz val="11"/>
      <color rgb="FF3F3F3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Times New Roman(W1)"/>
      <family val="1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6" fillId="3" borderId="13" applyAlignment="0"/>
  </cellStyleXfs>
  <cellXfs count="87">
    <xf numFmtId="0" fontId="0" fillId="0" borderId="0" xfId="0"/>
    <xf numFmtId="0" fontId="3" fillId="0" borderId="1" xfId="0" applyFont="1" applyBorder="1"/>
    <xf numFmtId="0" fontId="6" fillId="0" borderId="6" xfId="0" applyFont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9" fillId="0" borderId="3" xfId="0" applyFont="1" applyBorder="1"/>
    <xf numFmtId="0" fontId="7" fillId="0" borderId="7" xfId="0" applyFont="1" applyBorder="1"/>
    <xf numFmtId="0" fontId="7" fillId="0" borderId="4" xfId="0" applyFont="1" applyBorder="1"/>
    <xf numFmtId="0" fontId="7" fillId="0" borderId="2" xfId="0" applyFont="1" applyBorder="1"/>
    <xf numFmtId="0" fontId="11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" fillId="0" borderId="7" xfId="0" applyFont="1" applyBorder="1"/>
    <xf numFmtId="0" fontId="1" fillId="0" borderId="2" xfId="0" applyFont="1" applyBorder="1"/>
    <xf numFmtId="0" fontId="16" fillId="3" borderId="13" xfId="2"/>
    <xf numFmtId="0" fontId="16" fillId="3" borderId="13" xfId="2" applyAlignment="1">
      <alignment horizontal="center"/>
    </xf>
    <xf numFmtId="0" fontId="6" fillId="0" borderId="12" xfId="0" applyFont="1" applyBorder="1" applyAlignment="1">
      <alignment horizontal="center"/>
    </xf>
    <xf numFmtId="0" fontId="14" fillId="0" borderId="1" xfId="0" applyFont="1" applyBorder="1"/>
    <xf numFmtId="0" fontId="15" fillId="3" borderId="13" xfId="2" applyFont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7" fillId="0" borderId="10" xfId="0" applyFont="1" applyBorder="1"/>
    <xf numFmtId="0" fontId="17" fillId="0" borderId="7" xfId="0" applyFont="1" applyBorder="1"/>
    <xf numFmtId="0" fontId="19" fillId="0" borderId="11" xfId="0" applyFont="1" applyBorder="1"/>
    <xf numFmtId="0" fontId="20" fillId="0" borderId="2" xfId="0" applyFont="1" applyBorder="1"/>
    <xf numFmtId="0" fontId="19" fillId="0" borderId="5" xfId="0" applyFont="1" applyBorder="1" applyAlignment="1">
      <alignment horizontal="center"/>
    </xf>
    <xf numFmtId="0" fontId="19" fillId="0" borderId="5" xfId="0" applyFont="1" applyBorder="1"/>
    <xf numFmtId="0" fontId="19" fillId="0" borderId="2" xfId="0" applyFont="1" applyBorder="1"/>
    <xf numFmtId="0" fontId="19" fillId="0" borderId="10" xfId="0" applyFont="1" applyBorder="1"/>
    <xf numFmtId="165" fontId="19" fillId="0" borderId="5" xfId="1" applyNumberFormat="1" applyFont="1" applyBorder="1"/>
    <xf numFmtId="0" fontId="19" fillId="0" borderId="2" xfId="0" applyFont="1" applyBorder="1" applyAlignment="1">
      <alignment horizontal="center"/>
    </xf>
    <xf numFmtId="0" fontId="19" fillId="0" borderId="7" xfId="0" applyFont="1" applyBorder="1"/>
    <xf numFmtId="0" fontId="20" fillId="0" borderId="7" xfId="0" applyFont="1" applyBorder="1"/>
    <xf numFmtId="0" fontId="19" fillId="0" borderId="7" xfId="0" applyFont="1" applyBorder="1" applyAlignment="1">
      <alignment horizontal="center"/>
    </xf>
    <xf numFmtId="0" fontId="20" fillId="0" borderId="14" xfId="0" applyFont="1" applyBorder="1"/>
    <xf numFmtId="0" fontId="19" fillId="0" borderId="0" xfId="0" applyFont="1"/>
    <xf numFmtId="165" fontId="19" fillId="0" borderId="0" xfId="0" applyNumberFormat="1" applyFont="1"/>
    <xf numFmtId="0" fontId="17" fillId="0" borderId="11" xfId="0" applyFont="1" applyBorder="1"/>
    <xf numFmtId="0" fontId="21" fillId="0" borderId="1" xfId="0" applyFont="1" applyBorder="1"/>
    <xf numFmtId="0" fontId="17" fillId="0" borderId="5" xfId="0" applyFont="1" applyBorder="1" applyAlignment="1">
      <alignment horizontal="center"/>
    </xf>
    <xf numFmtId="0" fontId="17" fillId="0" borderId="5" xfId="0" applyFont="1" applyBorder="1"/>
    <xf numFmtId="165" fontId="17" fillId="0" borderId="5" xfId="1" applyNumberFormat="1" applyFont="1" applyBorder="1"/>
    <xf numFmtId="165" fontId="1" fillId="0" borderId="2" xfId="1" applyNumberFormat="1" applyFont="1" applyBorder="1"/>
    <xf numFmtId="165" fontId="1" fillId="0" borderId="7" xfId="1" applyNumberFormat="1" applyFont="1" applyBorder="1"/>
    <xf numFmtId="0" fontId="13" fillId="2" borderId="0" xfId="0" applyFont="1" applyFill="1"/>
    <xf numFmtId="0" fontId="6" fillId="0" borderId="9" xfId="0" applyFont="1" applyBorder="1"/>
    <xf numFmtId="164" fontId="6" fillId="0" borderId="2" xfId="1" applyFont="1" applyBorder="1"/>
    <xf numFmtId="0" fontId="17" fillId="0" borderId="18" xfId="0" applyFont="1" applyBorder="1"/>
    <xf numFmtId="0" fontId="2" fillId="0" borderId="2" xfId="0" applyFont="1" applyBorder="1"/>
    <xf numFmtId="0" fontId="17" fillId="0" borderId="19" xfId="0" applyFont="1" applyBorder="1"/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8" fillId="4" borderId="20" xfId="0" applyFont="1" applyFill="1" applyBorder="1"/>
    <xf numFmtId="0" fontId="2" fillId="4" borderId="16" xfId="0" applyFont="1" applyFill="1" applyBorder="1"/>
    <xf numFmtId="0" fontId="17" fillId="4" borderId="3" xfId="0" applyFont="1" applyFill="1" applyBorder="1"/>
    <xf numFmtId="0" fontId="7" fillId="0" borderId="0" xfId="0" applyFont="1"/>
    <xf numFmtId="0" fontId="21" fillId="0" borderId="0" xfId="0" applyFont="1"/>
    <xf numFmtId="0" fontId="2" fillId="0" borderId="7" xfId="0" applyFont="1" applyBorder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5" fillId="0" borderId="5" xfId="0" applyFont="1" applyBorder="1"/>
    <xf numFmtId="0" fontId="5" fillId="0" borderId="2" xfId="0" applyFont="1" applyBorder="1"/>
    <xf numFmtId="0" fontId="17" fillId="0" borderId="5" xfId="0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14" xfId="0" applyFont="1" applyBorder="1"/>
    <xf numFmtId="165" fontId="2" fillId="4" borderId="2" xfId="1" applyNumberFormat="1" applyFont="1" applyFill="1" applyBorder="1"/>
    <xf numFmtId="0" fontId="2" fillId="4" borderId="8" xfId="0" applyFont="1" applyFill="1" applyBorder="1"/>
    <xf numFmtId="165" fontId="2" fillId="4" borderId="15" xfId="1" applyNumberFormat="1" applyFont="1" applyFill="1" applyBorder="1"/>
    <xf numFmtId="0" fontId="20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/>
    <xf numFmtId="0" fontId="16" fillId="3" borderId="28" xfId="2" applyBorder="1" applyAlignment="1">
      <alignment horizontal="center"/>
    </xf>
    <xf numFmtId="0" fontId="15" fillId="3" borderId="28" xfId="2" applyFont="1" applyBorder="1" applyAlignment="1">
      <alignment horizontal="center"/>
    </xf>
    <xf numFmtId="0" fontId="15" fillId="3" borderId="26" xfId="2" applyFont="1" applyBorder="1"/>
    <xf numFmtId="165" fontId="2" fillId="0" borderId="2" xfId="1" applyNumberFormat="1" applyFont="1" applyBorder="1"/>
    <xf numFmtId="0" fontId="15" fillId="3" borderId="13" xfId="2" applyFont="1" applyAlignment="1">
      <alignment horizontal="center"/>
    </xf>
    <xf numFmtId="0" fontId="1" fillId="0" borderId="0" xfId="0" applyFont="1"/>
    <xf numFmtId="0" fontId="4" fillId="0" borderId="1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7" xfId="0" applyFont="1" applyBorder="1" applyAlignment="1">
      <alignment horizontal="left"/>
    </xf>
  </cellXfs>
  <cellStyles count="3">
    <cellStyle name="Estilo 1" xfId="2" xr:uid="{00000000-0005-0000-0000-000000000000}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9"/>
  <sheetViews>
    <sheetView tabSelected="1" zoomScaleNormal="100" workbookViewId="0">
      <selection activeCell="I38" sqref="I38"/>
    </sheetView>
  </sheetViews>
  <sheetFormatPr defaultRowHeight="13.2"/>
  <cols>
    <col min="1" max="1" width="26.33203125" customWidth="1"/>
    <col min="2" max="2" width="7.109375" customWidth="1"/>
    <col min="3" max="3" width="7" customWidth="1"/>
    <col min="4" max="4" width="6.5546875" customWidth="1"/>
    <col min="5" max="5" width="6" customWidth="1"/>
    <col min="6" max="7" width="6.109375" customWidth="1"/>
    <col min="8" max="8" width="6.44140625" customWidth="1"/>
    <col min="9" max="9" width="6.6640625" customWidth="1"/>
    <col min="10" max="10" width="6" customWidth="1"/>
    <col min="11" max="11" width="6.33203125" customWidth="1"/>
    <col min="12" max="13" width="6.109375" customWidth="1"/>
    <col min="14" max="14" width="9.109375" bestFit="1" customWidth="1"/>
    <col min="15" max="15" width="9.44140625" hidden="1" customWidth="1"/>
    <col min="16" max="16" width="9.5546875" customWidth="1"/>
  </cols>
  <sheetData>
    <row r="2" spans="1:16" ht="15.6">
      <c r="B2" s="85" t="s">
        <v>24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6">
      <c r="A3" s="11"/>
      <c r="I3" s="11"/>
      <c r="J3" s="11"/>
      <c r="K3" s="11"/>
      <c r="L3" s="11"/>
      <c r="M3" s="11"/>
      <c r="N3" s="11"/>
      <c r="O3" s="11"/>
      <c r="P3" s="11"/>
    </row>
    <row r="4" spans="1:16" ht="16.2" thickBot="1">
      <c r="A4" s="5"/>
      <c r="B4" s="86" t="s">
        <v>32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ht="15" thickTop="1" thickBot="1">
      <c r="A5" s="25"/>
      <c r="B5" s="1" t="s">
        <v>0</v>
      </c>
      <c r="C5" s="1" t="s">
        <v>1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/>
      <c r="P5" s="1" t="s">
        <v>16</v>
      </c>
    </row>
    <row r="6" spans="1:16" ht="14.4" thickTop="1">
      <c r="A6" s="26" t="s">
        <v>2</v>
      </c>
      <c r="B6" s="27">
        <v>30</v>
      </c>
      <c r="C6" s="28">
        <v>29</v>
      </c>
      <c r="D6" s="28">
        <v>37</v>
      </c>
      <c r="E6" s="28">
        <v>41</v>
      </c>
      <c r="F6" s="65">
        <v>37</v>
      </c>
      <c r="G6" s="28">
        <v>38</v>
      </c>
      <c r="H6" s="28"/>
      <c r="I6" s="28"/>
      <c r="J6" s="28"/>
      <c r="K6" s="28"/>
      <c r="L6" s="28"/>
      <c r="M6" s="28"/>
      <c r="N6" s="33"/>
      <c r="O6" s="30"/>
      <c r="P6" s="31">
        <f>AVERAGE(B6:M6)</f>
        <v>35.333333333333336</v>
      </c>
    </row>
    <row r="7" spans="1:16" ht="13.8">
      <c r="A7" s="26" t="s">
        <v>3</v>
      </c>
      <c r="B7" s="32">
        <v>35</v>
      </c>
      <c r="C7" s="29">
        <v>30</v>
      </c>
      <c r="D7" s="29">
        <v>38</v>
      </c>
      <c r="E7" s="29">
        <v>38</v>
      </c>
      <c r="F7" s="66">
        <v>40</v>
      </c>
      <c r="G7" s="29">
        <v>37</v>
      </c>
      <c r="H7" s="29"/>
      <c r="I7" s="29"/>
      <c r="J7" s="29"/>
      <c r="K7" s="29"/>
      <c r="L7" s="29"/>
      <c r="M7" s="29"/>
      <c r="N7" s="33"/>
      <c r="O7" s="30"/>
      <c r="P7" s="31">
        <f>AVERAGE(B7:M7)</f>
        <v>36.333333333333336</v>
      </c>
    </row>
    <row r="8" spans="1:16" ht="14.4" thickBot="1">
      <c r="A8" s="34" t="s">
        <v>4</v>
      </c>
      <c r="B8" s="35">
        <v>15</v>
      </c>
      <c r="C8" s="33">
        <v>13</v>
      </c>
      <c r="D8" s="33">
        <v>14</v>
      </c>
      <c r="E8" s="33">
        <v>15</v>
      </c>
      <c r="F8" s="33">
        <v>14</v>
      </c>
      <c r="G8" s="33">
        <v>14</v>
      </c>
      <c r="H8" s="33"/>
      <c r="I8" s="33"/>
      <c r="J8" s="33"/>
      <c r="K8" s="33"/>
      <c r="L8" s="33"/>
      <c r="M8" s="33"/>
      <c r="N8" s="33"/>
      <c r="O8" s="30"/>
      <c r="P8" s="31">
        <f>AVERAGE(B8:M8)</f>
        <v>14.166666666666666</v>
      </c>
    </row>
    <row r="9" spans="1:16" ht="15" thickTop="1" thickBot="1">
      <c r="A9" s="36" t="s">
        <v>15</v>
      </c>
      <c r="B9" s="70">
        <f t="shared" ref="B9:M9" si="0">SUM(B6+B7+B8)</f>
        <v>80</v>
      </c>
      <c r="C9" s="70">
        <f t="shared" si="0"/>
        <v>72</v>
      </c>
      <c r="D9" s="70">
        <f t="shared" si="0"/>
        <v>89</v>
      </c>
      <c r="E9" s="70">
        <f t="shared" si="0"/>
        <v>94</v>
      </c>
      <c r="F9" s="70">
        <f t="shared" si="0"/>
        <v>91</v>
      </c>
      <c r="G9" s="70">
        <f t="shared" si="0"/>
        <v>89</v>
      </c>
      <c r="H9" s="70">
        <f t="shared" si="0"/>
        <v>0</v>
      </c>
      <c r="I9" s="70">
        <f t="shared" si="0"/>
        <v>0</v>
      </c>
      <c r="J9" s="70">
        <f t="shared" si="0"/>
        <v>0</v>
      </c>
      <c r="K9" s="70">
        <f t="shared" si="0"/>
        <v>0</v>
      </c>
      <c r="L9" s="70">
        <f t="shared" si="0"/>
        <v>0</v>
      </c>
      <c r="M9" s="70">
        <f t="shared" si="0"/>
        <v>0</v>
      </c>
      <c r="N9" s="71">
        <f>SUM(B9:M9)</f>
        <v>515</v>
      </c>
      <c r="O9" s="71"/>
      <c r="P9" s="72">
        <f>AVERAGE(B9:B9)</f>
        <v>80</v>
      </c>
    </row>
    <row r="10" spans="1:16" ht="14.4" thickTop="1">
      <c r="A10" s="75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3"/>
      <c r="O10" s="3"/>
      <c r="P10" s="77"/>
    </row>
    <row r="11" spans="1:16" ht="16.2" thickBot="1">
      <c r="A11" s="3"/>
      <c r="B11" s="86" t="s">
        <v>31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37"/>
      <c r="P11" s="38"/>
    </row>
    <row r="12" spans="1:16" ht="15" thickTop="1" thickBot="1">
      <c r="A12" s="25"/>
      <c r="B12" s="1" t="s">
        <v>0</v>
      </c>
      <c r="C12" s="1" t="s">
        <v>1</v>
      </c>
      <c r="D12" s="1" t="s">
        <v>5</v>
      </c>
      <c r="E12" s="1" t="s">
        <v>6</v>
      </c>
      <c r="F12" s="1" t="s">
        <v>7</v>
      </c>
      <c r="G12" s="1" t="s">
        <v>8</v>
      </c>
      <c r="H12" s="1" t="s">
        <v>9</v>
      </c>
      <c r="I12" s="1" t="s">
        <v>10</v>
      </c>
      <c r="J12" s="1" t="s">
        <v>11</v>
      </c>
      <c r="K12" s="1" t="s">
        <v>12</v>
      </c>
      <c r="L12" s="1" t="s">
        <v>13</v>
      </c>
      <c r="M12" s="1" t="s">
        <v>14</v>
      </c>
      <c r="N12" s="1" t="s">
        <v>15</v>
      </c>
      <c r="O12" s="1"/>
      <c r="P12" s="1" t="s">
        <v>16</v>
      </c>
    </row>
    <row r="13" spans="1:16" ht="0.75" customHeight="1" thickTop="1" thickBot="1">
      <c r="A13" s="39"/>
      <c r="B13" s="40" t="s">
        <v>0</v>
      </c>
      <c r="C13" s="40" t="s">
        <v>1</v>
      </c>
      <c r="D13" s="40" t="s">
        <v>5</v>
      </c>
      <c r="E13" s="40" t="s">
        <v>6</v>
      </c>
      <c r="F13" s="40" t="s">
        <v>7</v>
      </c>
      <c r="G13" s="40" t="s">
        <v>8</v>
      </c>
      <c r="H13" s="40" t="s">
        <v>9</v>
      </c>
      <c r="I13" s="40" t="s">
        <v>10</v>
      </c>
      <c r="J13" s="40" t="s">
        <v>11</v>
      </c>
      <c r="K13" s="40" t="s">
        <v>12</v>
      </c>
      <c r="L13" s="40" t="s">
        <v>13</v>
      </c>
      <c r="M13" s="40" t="s">
        <v>14</v>
      </c>
      <c r="N13" s="40" t="s">
        <v>15</v>
      </c>
      <c r="O13" s="40"/>
      <c r="P13" s="40" t="s">
        <v>16</v>
      </c>
    </row>
    <row r="14" spans="1:16" ht="0.75" customHeight="1" thickTop="1">
      <c r="A14" s="39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6">
      <c r="A15" s="50" t="s">
        <v>26</v>
      </c>
      <c r="B15" s="67">
        <v>31</v>
      </c>
      <c r="C15" s="67">
        <v>16</v>
      </c>
      <c r="D15" s="67">
        <v>44</v>
      </c>
      <c r="E15" s="67">
        <v>19</v>
      </c>
      <c r="F15" s="67">
        <v>76</v>
      </c>
      <c r="G15" s="67">
        <v>25</v>
      </c>
      <c r="H15" s="42"/>
      <c r="I15" s="42"/>
      <c r="J15" s="42"/>
      <c r="K15" s="42"/>
      <c r="L15" s="42"/>
      <c r="M15" s="42"/>
      <c r="N15" s="22"/>
      <c r="O15" s="23"/>
      <c r="P15" s="43">
        <f>AVERAGE(B15:M15)</f>
        <v>35.166666666666664</v>
      </c>
    </row>
    <row r="16" spans="1:16" ht="16.5" customHeight="1">
      <c r="A16" s="50" t="s">
        <v>27</v>
      </c>
      <c r="B16" s="68">
        <v>19</v>
      </c>
      <c r="C16" s="68">
        <v>13</v>
      </c>
      <c r="D16" s="68">
        <v>11</v>
      </c>
      <c r="E16" s="68">
        <v>44</v>
      </c>
      <c r="F16" s="68">
        <v>29</v>
      </c>
      <c r="G16" s="68">
        <v>103</v>
      </c>
      <c r="H16" s="22"/>
      <c r="I16" s="22"/>
      <c r="J16" s="22"/>
      <c r="K16" s="22"/>
      <c r="L16" s="22"/>
      <c r="M16" s="22"/>
      <c r="N16" s="24"/>
      <c r="O16" s="23"/>
      <c r="P16" s="43">
        <f t="shared" ref="P16:P21" si="1">AVERAGE(B16:M16)</f>
        <v>36.5</v>
      </c>
    </row>
    <row r="17" spans="1:17" ht="13.8" thickBot="1">
      <c r="A17" s="62" t="s">
        <v>4</v>
      </c>
      <c r="B17" s="69">
        <v>14</v>
      </c>
      <c r="C17" s="69">
        <v>14</v>
      </c>
      <c r="D17" s="69">
        <v>19</v>
      </c>
      <c r="E17" s="69">
        <v>13</v>
      </c>
      <c r="F17" s="69">
        <v>20</v>
      </c>
      <c r="G17" s="69">
        <v>12</v>
      </c>
      <c r="H17" s="24"/>
      <c r="I17" s="24"/>
      <c r="J17" s="24"/>
      <c r="K17" s="24"/>
      <c r="L17" s="24"/>
      <c r="M17" s="24"/>
      <c r="N17" s="24"/>
      <c r="O17" s="23"/>
      <c r="P17" s="43">
        <f t="shared" si="1"/>
        <v>15.333333333333334</v>
      </c>
    </row>
    <row r="18" spans="1:17" ht="15" thickTop="1" thickBot="1">
      <c r="A18" s="57" t="s">
        <v>22</v>
      </c>
      <c r="B18" s="70">
        <f t="shared" ref="B18:M18" si="2">SUM(B15+B16+B17)</f>
        <v>64</v>
      </c>
      <c r="C18" s="70">
        <f t="shared" si="2"/>
        <v>43</v>
      </c>
      <c r="D18" s="70">
        <f t="shared" si="2"/>
        <v>74</v>
      </c>
      <c r="E18" s="70">
        <f t="shared" si="2"/>
        <v>76</v>
      </c>
      <c r="F18" s="70">
        <f t="shared" si="2"/>
        <v>125</v>
      </c>
      <c r="G18" s="70">
        <f t="shared" si="2"/>
        <v>140</v>
      </c>
      <c r="H18" s="70">
        <f t="shared" si="2"/>
        <v>0</v>
      </c>
      <c r="I18" s="70">
        <f t="shared" si="2"/>
        <v>0</v>
      </c>
      <c r="J18" s="70">
        <f t="shared" si="2"/>
        <v>0</v>
      </c>
      <c r="K18" s="70">
        <f t="shared" si="2"/>
        <v>0</v>
      </c>
      <c r="L18" s="70">
        <f t="shared" si="2"/>
        <v>0</v>
      </c>
      <c r="M18" s="70">
        <f t="shared" si="2"/>
        <v>0</v>
      </c>
      <c r="N18" s="71">
        <f>SUM(B18:M18)</f>
        <v>522</v>
      </c>
      <c r="O18" s="73"/>
      <c r="P18" s="74">
        <f>AVERAGE(B18:B18)</f>
        <v>64</v>
      </c>
    </row>
    <row r="19" spans="1:17" ht="15" thickTop="1" thickBot="1">
      <c r="A19" s="50" t="s">
        <v>2</v>
      </c>
      <c r="B19" s="41">
        <v>31</v>
      </c>
      <c r="C19" s="41">
        <v>22</v>
      </c>
      <c r="D19" s="41">
        <v>24</v>
      </c>
      <c r="E19" s="41">
        <v>59</v>
      </c>
      <c r="F19" s="52">
        <v>28</v>
      </c>
      <c r="G19" s="52">
        <v>28</v>
      </c>
      <c r="H19" s="52"/>
      <c r="I19" s="52"/>
      <c r="J19" s="52"/>
      <c r="K19" s="52"/>
      <c r="L19" s="52"/>
      <c r="M19" s="53"/>
      <c r="N19" s="51"/>
      <c r="O19" s="49"/>
      <c r="P19" s="43">
        <f t="shared" si="1"/>
        <v>32</v>
      </c>
    </row>
    <row r="20" spans="1:17" ht="14.4" thickBot="1">
      <c r="A20" s="50" t="s">
        <v>3</v>
      </c>
      <c r="B20" s="21">
        <v>48</v>
      </c>
      <c r="C20" s="21">
        <v>13</v>
      </c>
      <c r="D20" s="21">
        <v>24</v>
      </c>
      <c r="E20" s="21">
        <v>61</v>
      </c>
      <c r="F20" s="32">
        <v>29</v>
      </c>
      <c r="G20" s="32">
        <v>25</v>
      </c>
      <c r="H20" s="32"/>
      <c r="I20" s="32"/>
      <c r="J20" s="32"/>
      <c r="K20" s="32"/>
      <c r="L20" s="32"/>
      <c r="M20" s="54"/>
      <c r="N20" s="51"/>
      <c r="O20" s="49"/>
      <c r="P20" s="43">
        <f t="shared" si="1"/>
        <v>33.333333333333336</v>
      </c>
    </row>
    <row r="21" spans="1:17" ht="14.4" thickBot="1">
      <c r="A21" s="50" t="s">
        <v>4</v>
      </c>
      <c r="B21" s="21">
        <v>9</v>
      </c>
      <c r="C21" s="21">
        <v>12</v>
      </c>
      <c r="D21" s="21">
        <v>8</v>
      </c>
      <c r="E21" s="21">
        <v>12</v>
      </c>
      <c r="F21" s="55">
        <v>10</v>
      </c>
      <c r="G21" s="55">
        <v>11</v>
      </c>
      <c r="H21" s="55"/>
      <c r="I21" s="55"/>
      <c r="J21" s="55"/>
      <c r="K21" s="55"/>
      <c r="L21" s="55"/>
      <c r="M21" s="56"/>
      <c r="N21" s="51"/>
      <c r="O21" s="49"/>
      <c r="P21" s="43">
        <f t="shared" si="1"/>
        <v>10.333333333333334</v>
      </c>
    </row>
    <row r="22" spans="1:17" ht="15" thickTop="1" thickBot="1">
      <c r="A22" s="58" t="s">
        <v>23</v>
      </c>
      <c r="B22" s="70">
        <f t="shared" ref="B22:M22" si="3">SUM(B19+B20+B21)</f>
        <v>88</v>
      </c>
      <c r="C22" s="70">
        <f t="shared" si="3"/>
        <v>47</v>
      </c>
      <c r="D22" s="70">
        <f t="shared" si="3"/>
        <v>56</v>
      </c>
      <c r="E22" s="70">
        <f t="shared" si="3"/>
        <v>132</v>
      </c>
      <c r="F22" s="70">
        <f t="shared" si="3"/>
        <v>67</v>
      </c>
      <c r="G22" s="70">
        <f t="shared" si="3"/>
        <v>64</v>
      </c>
      <c r="H22" s="70">
        <f t="shared" si="3"/>
        <v>0</v>
      </c>
      <c r="I22" s="70">
        <f t="shared" si="3"/>
        <v>0</v>
      </c>
      <c r="J22" s="70">
        <f t="shared" si="3"/>
        <v>0</v>
      </c>
      <c r="K22" s="70">
        <f t="shared" si="3"/>
        <v>0</v>
      </c>
      <c r="L22" s="70">
        <f t="shared" si="3"/>
        <v>0</v>
      </c>
      <c r="M22" s="70">
        <f t="shared" si="3"/>
        <v>0</v>
      </c>
      <c r="N22" s="71">
        <f>SUM(B22:M22)</f>
        <v>454</v>
      </c>
      <c r="O22" s="59"/>
      <c r="P22" s="72">
        <f>AVERAGE(B22:B22)</f>
        <v>88</v>
      </c>
    </row>
    <row r="23" spans="1:17" ht="15.6">
      <c r="A23" s="12"/>
      <c r="B23" s="84" t="s">
        <v>30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13"/>
      <c r="N23" s="13"/>
      <c r="O23" s="11"/>
      <c r="P23" s="6"/>
    </row>
    <row r="24" spans="1:17" ht="13.8" thickBot="1">
      <c r="A24" s="63"/>
      <c r="B24" s="64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46"/>
      <c r="O24" s="46"/>
      <c r="P24" s="46"/>
    </row>
    <row r="25" spans="1:17" ht="15" thickTop="1" thickBot="1">
      <c r="A25" s="18">
        <v>2025</v>
      </c>
      <c r="B25" s="19" t="s">
        <v>0</v>
      </c>
      <c r="C25" s="19" t="s">
        <v>1</v>
      </c>
      <c r="D25" s="19" t="s">
        <v>5</v>
      </c>
      <c r="E25" s="19" t="s">
        <v>6</v>
      </c>
      <c r="F25" s="19" t="s">
        <v>7</v>
      </c>
      <c r="G25" s="19" t="s">
        <v>8</v>
      </c>
      <c r="H25" s="19" t="s">
        <v>9</v>
      </c>
      <c r="I25" s="19" t="s">
        <v>10</v>
      </c>
      <c r="J25" s="19" t="s">
        <v>11</v>
      </c>
      <c r="K25" s="19" t="s">
        <v>12</v>
      </c>
      <c r="L25" s="19" t="s">
        <v>13</v>
      </c>
      <c r="M25" s="19" t="s">
        <v>14</v>
      </c>
      <c r="N25" s="19" t="s">
        <v>15</v>
      </c>
      <c r="O25" s="19"/>
      <c r="P25" s="19" t="s">
        <v>16</v>
      </c>
    </row>
    <row r="26" spans="1:17" ht="14.4" thickTop="1">
      <c r="A26" s="10" t="s">
        <v>18</v>
      </c>
      <c r="B26" s="17">
        <v>56</v>
      </c>
      <c r="C26" s="16">
        <v>77</v>
      </c>
      <c r="D26" s="16">
        <v>65</v>
      </c>
      <c r="E26" s="16">
        <v>106</v>
      </c>
      <c r="F26" s="16">
        <v>46</v>
      </c>
      <c r="G26" s="16">
        <v>109</v>
      </c>
      <c r="H26" s="16">
        <v>131</v>
      </c>
      <c r="I26" s="16">
        <v>78</v>
      </c>
      <c r="J26" s="16">
        <v>74</v>
      </c>
      <c r="K26" s="16">
        <v>93</v>
      </c>
      <c r="L26" s="16">
        <v>86</v>
      </c>
      <c r="M26" s="16">
        <v>129</v>
      </c>
      <c r="N26" s="15">
        <f>SUM(B26+C26+D26+E26+F26+G26+H26+I26+J26+K26+L26+M26)</f>
        <v>1050</v>
      </c>
      <c r="O26" s="16"/>
      <c r="P26" s="44">
        <f t="shared" ref="P26:P31" si="4">AVERAGE(B26:M26)</f>
        <v>87.5</v>
      </c>
    </row>
    <row r="27" spans="1:17" ht="14.4" thickBot="1">
      <c r="A27" s="8" t="s">
        <v>17</v>
      </c>
      <c r="B27" s="17">
        <v>98</v>
      </c>
      <c r="C27" s="16">
        <v>64</v>
      </c>
      <c r="D27" s="16">
        <v>56</v>
      </c>
      <c r="E27" s="16">
        <v>68</v>
      </c>
      <c r="F27" s="16">
        <v>74</v>
      </c>
      <c r="G27" s="16">
        <v>82</v>
      </c>
      <c r="H27" s="16">
        <v>183</v>
      </c>
      <c r="I27" s="16">
        <v>230</v>
      </c>
      <c r="J27" s="16">
        <v>127</v>
      </c>
      <c r="K27" s="16">
        <v>47</v>
      </c>
      <c r="L27" s="16">
        <v>75</v>
      </c>
      <c r="M27" s="16">
        <v>117</v>
      </c>
      <c r="N27" s="14">
        <f>SUM(B27+C27+D27+E27+F27+G27+H27+I27+J27+K27+L27+M27)</f>
        <v>1221</v>
      </c>
      <c r="O27" s="16"/>
      <c r="P27" s="45" t="s">
        <v>33</v>
      </c>
    </row>
    <row r="28" spans="1:17" ht="14.4" thickBot="1">
      <c r="A28" s="9" t="s">
        <v>21</v>
      </c>
      <c r="B28" s="79">
        <v>561</v>
      </c>
      <c r="C28" s="20">
        <v>548</v>
      </c>
      <c r="D28" s="20">
        <v>539</v>
      </c>
      <c r="E28" s="20">
        <v>501</v>
      </c>
      <c r="F28" s="20">
        <v>529</v>
      </c>
      <c r="G28" s="20">
        <v>502</v>
      </c>
      <c r="H28" s="20">
        <v>554</v>
      </c>
      <c r="I28" s="20">
        <v>706</v>
      </c>
      <c r="J28" s="20">
        <v>759</v>
      </c>
      <c r="K28" s="80">
        <v>713</v>
      </c>
      <c r="L28" s="20">
        <v>702</v>
      </c>
      <c r="M28" s="20">
        <v>690</v>
      </c>
      <c r="N28" s="20"/>
      <c r="O28" s="20"/>
      <c r="P28" s="81">
        <f t="shared" si="4"/>
        <v>608.66666666666663</v>
      </c>
    </row>
    <row r="29" spans="1:17" ht="14.4" thickBot="1">
      <c r="A29" s="60" t="s">
        <v>25</v>
      </c>
      <c r="B29" s="17">
        <v>24</v>
      </c>
      <c r="C29" s="16">
        <v>20</v>
      </c>
      <c r="D29" s="16">
        <v>18</v>
      </c>
      <c r="E29" s="16">
        <v>12</v>
      </c>
      <c r="F29" s="16">
        <v>10</v>
      </c>
      <c r="G29" s="16">
        <v>17</v>
      </c>
      <c r="H29" s="16">
        <v>22</v>
      </c>
      <c r="I29" s="16">
        <v>24</v>
      </c>
      <c r="J29" s="16">
        <v>16</v>
      </c>
      <c r="K29" s="16">
        <v>16</v>
      </c>
      <c r="L29" s="16">
        <v>16</v>
      </c>
      <c r="M29" s="16">
        <v>11</v>
      </c>
      <c r="N29" s="20"/>
      <c r="O29" s="16"/>
      <c r="P29" s="44">
        <f t="shared" si="4"/>
        <v>17.166666666666668</v>
      </c>
    </row>
    <row r="30" spans="1:17" ht="14.4" thickBot="1">
      <c r="A30" s="9" t="s">
        <v>20</v>
      </c>
      <c r="B30" s="17">
        <v>537</v>
      </c>
      <c r="C30" s="16">
        <v>528</v>
      </c>
      <c r="D30" s="16">
        <v>521</v>
      </c>
      <c r="E30" s="16">
        <v>489</v>
      </c>
      <c r="F30" s="16">
        <v>519</v>
      </c>
      <c r="G30" s="16">
        <v>485</v>
      </c>
      <c r="H30" s="16">
        <v>532</v>
      </c>
      <c r="I30" s="16">
        <v>682</v>
      </c>
      <c r="J30" s="16">
        <v>743</v>
      </c>
      <c r="K30" s="16">
        <v>697</v>
      </c>
      <c r="L30" s="16">
        <v>686</v>
      </c>
      <c r="M30" s="16">
        <v>680</v>
      </c>
      <c r="O30" s="16"/>
      <c r="P30" s="44">
        <f t="shared" si="4"/>
        <v>591.58333333333337</v>
      </c>
    </row>
    <row r="31" spans="1:17" ht="14.4" thickBot="1">
      <c r="A31" s="7" t="s">
        <v>19</v>
      </c>
      <c r="B31" s="2">
        <v>8.3000000000000007</v>
      </c>
      <c r="C31" s="2">
        <v>8.3000000000000007</v>
      </c>
      <c r="D31" s="2">
        <v>7.6</v>
      </c>
      <c r="E31" s="2">
        <v>7.4</v>
      </c>
      <c r="F31" s="2">
        <v>7.3</v>
      </c>
      <c r="G31" s="2">
        <v>6.4</v>
      </c>
      <c r="H31" s="2">
        <v>6.8</v>
      </c>
      <c r="I31" s="2">
        <v>7.08</v>
      </c>
      <c r="J31" s="2">
        <v>7.72</v>
      </c>
      <c r="K31" s="2">
        <v>7.3</v>
      </c>
      <c r="L31" s="2">
        <v>6.76</v>
      </c>
      <c r="M31" s="47">
        <v>6.92</v>
      </c>
      <c r="N31" s="20" t="s">
        <v>29</v>
      </c>
      <c r="O31" s="16"/>
      <c r="P31" s="48">
        <f t="shared" si="4"/>
        <v>7.3233333333333333</v>
      </c>
      <c r="Q31" s="83" t="s">
        <v>28</v>
      </c>
    </row>
    <row r="32" spans="1:17" ht="13.8" thickBot="1"/>
    <row r="33" spans="1:16" ht="15" thickTop="1" thickBot="1">
      <c r="A33" s="18">
        <v>2026</v>
      </c>
      <c r="B33" s="19" t="s">
        <v>0</v>
      </c>
      <c r="C33" s="19" t="s">
        <v>1</v>
      </c>
      <c r="D33" s="19" t="s">
        <v>5</v>
      </c>
      <c r="E33" s="19" t="s">
        <v>6</v>
      </c>
      <c r="F33" s="19" t="s">
        <v>7</v>
      </c>
      <c r="G33" s="19" t="s">
        <v>8</v>
      </c>
      <c r="H33" s="19" t="s">
        <v>9</v>
      </c>
      <c r="I33" s="19" t="s">
        <v>10</v>
      </c>
      <c r="J33" s="19" t="s">
        <v>11</v>
      </c>
      <c r="K33" s="19" t="s">
        <v>12</v>
      </c>
      <c r="L33" s="19" t="s">
        <v>13</v>
      </c>
      <c r="M33" s="19" t="s">
        <v>14</v>
      </c>
      <c r="N33" s="19" t="s">
        <v>15</v>
      </c>
      <c r="O33" s="19"/>
      <c r="P33" s="19" t="s">
        <v>16</v>
      </c>
    </row>
    <row r="34" spans="1:16" ht="14.4" thickTop="1">
      <c r="A34" s="10" t="s">
        <v>18</v>
      </c>
      <c r="B34" s="17">
        <v>64</v>
      </c>
      <c r="C34" s="16">
        <v>43</v>
      </c>
      <c r="D34" s="16">
        <v>74</v>
      </c>
      <c r="E34" s="16">
        <v>76</v>
      </c>
      <c r="F34" s="16">
        <v>125</v>
      </c>
      <c r="G34" s="16">
        <v>140</v>
      </c>
      <c r="H34" s="16"/>
      <c r="I34" s="16"/>
      <c r="J34" s="16"/>
      <c r="K34" s="16"/>
      <c r="L34" s="16"/>
      <c r="M34" s="16"/>
      <c r="N34" s="15">
        <f>SUM(B34+C34+D34+E34+F34+G34+H34+I34+J34+K34+L34+M34)</f>
        <v>522</v>
      </c>
      <c r="O34" s="16"/>
      <c r="P34" s="44">
        <f t="shared" ref="P34:P39" si="5">AVERAGE(B34:M34)</f>
        <v>87</v>
      </c>
    </row>
    <row r="35" spans="1:16" ht="13.8">
      <c r="A35" s="8" t="s">
        <v>17</v>
      </c>
      <c r="B35" s="17">
        <v>88</v>
      </c>
      <c r="C35" s="16">
        <v>47</v>
      </c>
      <c r="D35" s="16">
        <v>56</v>
      </c>
      <c r="E35" s="16">
        <v>132</v>
      </c>
      <c r="F35" s="16">
        <v>67</v>
      </c>
      <c r="G35" s="16">
        <v>64</v>
      </c>
      <c r="H35" s="16"/>
      <c r="I35" s="16"/>
      <c r="J35" s="16"/>
      <c r="K35" s="16"/>
      <c r="L35" s="16"/>
      <c r="M35" s="16"/>
      <c r="N35" s="14">
        <f>SUM(B35+C35+D35+E35+F35+G35+H35+I35+J35+K35+L35+M35)</f>
        <v>454</v>
      </c>
      <c r="O35" s="16"/>
      <c r="P35" s="45">
        <f t="shared" si="5"/>
        <v>75.666666666666671</v>
      </c>
    </row>
    <row r="36" spans="1:16" ht="14.4" thickBot="1">
      <c r="A36" s="8" t="s">
        <v>21</v>
      </c>
      <c r="B36" s="82">
        <v>714</v>
      </c>
      <c r="C36" s="20">
        <v>718</v>
      </c>
      <c r="D36" s="20">
        <v>700</v>
      </c>
      <c r="E36" s="20">
        <v>756</v>
      </c>
      <c r="F36" s="20">
        <v>698</v>
      </c>
      <c r="G36" s="20">
        <v>622</v>
      </c>
      <c r="H36" s="20"/>
      <c r="I36" s="20"/>
      <c r="J36" s="20"/>
      <c r="K36" s="80"/>
      <c r="L36" s="20"/>
      <c r="M36" s="20"/>
      <c r="N36" s="20"/>
      <c r="O36" s="20"/>
      <c r="P36" s="81">
        <f t="shared" si="5"/>
        <v>701.33333333333337</v>
      </c>
    </row>
    <row r="37" spans="1:16" ht="14.4" thickBot="1">
      <c r="A37" s="9" t="s">
        <v>25</v>
      </c>
      <c r="B37" s="78">
        <v>13</v>
      </c>
      <c r="C37" s="16">
        <v>11</v>
      </c>
      <c r="D37" s="16">
        <v>10</v>
      </c>
      <c r="E37" s="16">
        <v>7</v>
      </c>
      <c r="F37" s="16">
        <v>3</v>
      </c>
      <c r="G37" s="16">
        <v>3</v>
      </c>
      <c r="H37" s="16"/>
      <c r="I37" s="16"/>
      <c r="J37" s="16"/>
      <c r="K37" s="16"/>
      <c r="L37" s="16"/>
      <c r="M37" s="16"/>
      <c r="N37" s="20"/>
      <c r="O37" s="16"/>
      <c r="P37" s="44">
        <f t="shared" si="5"/>
        <v>7.833333333333333</v>
      </c>
    </row>
    <row r="38" spans="1:16" ht="14.4" thickBot="1">
      <c r="A38" s="9" t="s">
        <v>20</v>
      </c>
      <c r="B38" s="17">
        <v>702</v>
      </c>
      <c r="C38" s="16">
        <v>708</v>
      </c>
      <c r="D38" s="16">
        <v>690</v>
      </c>
      <c r="E38" s="16">
        <v>749</v>
      </c>
      <c r="F38" s="16">
        <v>695</v>
      </c>
      <c r="G38" s="16">
        <v>619</v>
      </c>
      <c r="H38" s="16"/>
      <c r="I38" s="16"/>
      <c r="J38" s="16"/>
      <c r="K38" s="16"/>
      <c r="L38" s="16"/>
      <c r="M38" s="16"/>
      <c r="O38" s="16"/>
      <c r="P38" s="44">
        <f t="shared" si="5"/>
        <v>693.83333333333337</v>
      </c>
    </row>
    <row r="39" spans="1:16" ht="14.4" thickBot="1">
      <c r="A39" s="7" t="s">
        <v>19</v>
      </c>
      <c r="B39" s="4">
        <v>6.97</v>
      </c>
      <c r="C39" s="2">
        <v>7.18</v>
      </c>
      <c r="D39" s="2">
        <v>6.84</v>
      </c>
      <c r="E39" s="2">
        <v>7.51</v>
      </c>
      <c r="F39" s="2">
        <v>6.54</v>
      </c>
      <c r="G39" s="2">
        <v>6.18</v>
      </c>
      <c r="H39" s="2" t="s">
        <v>34</v>
      </c>
      <c r="I39" s="2"/>
      <c r="J39" s="2"/>
      <c r="K39" s="2"/>
      <c r="L39" s="2"/>
      <c r="M39" s="47"/>
      <c r="N39" s="20"/>
      <c r="O39" s="16"/>
      <c r="P39" s="48">
        <f t="shared" si="5"/>
        <v>6.87</v>
      </c>
    </row>
  </sheetData>
  <mergeCells count="4">
    <mergeCell ref="B23:L23"/>
    <mergeCell ref="B2:L2"/>
    <mergeCell ref="B4:P4"/>
    <mergeCell ref="B11:N11"/>
  </mergeCells>
  <phoneticPr fontId="0" type="noConversion"/>
  <printOptions horizontalCentered="1" headings="1" gridLines="1"/>
  <pageMargins left="0.39370078740157483" right="0.39370078740157483" top="0.19685039370078741" bottom="0.19685039370078741" header="0.19685039370078741" footer="0"/>
  <pageSetup paperSize="9" orientation="landscape" r:id="rId1"/>
  <headerFooter alignWithMargins="0">
    <oddHeader>&amp;L&amp;D&amp;CPágina &amp;P&amp;R&amp;F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Secretaria da Fazenda -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agostinhoto</dc:creator>
  <cp:lastModifiedBy>Agostinho Toniolo</cp:lastModifiedBy>
  <cp:lastPrinted>2026-01-06T20:22:33Z</cp:lastPrinted>
  <dcterms:created xsi:type="dcterms:W3CDTF">2005-10-24T16:01:03Z</dcterms:created>
  <dcterms:modified xsi:type="dcterms:W3CDTF">2026-07-07T13:42:57Z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aa98-b4b6-4f6d-a238-eb87b534c92d_Enabled">
    <vt:lpwstr>true</vt:lpwstr>
  </property>
  <property fmtid="{D5CDD505-2E9C-101B-9397-08002B2CF9AE}" pid="3" name="MSIP_Label_aad1aa98-b4b6-4f6d-a238-eb87b534c92d_SetDate">
    <vt:lpwstr>2022-11-11T15:11:27Z</vt:lpwstr>
  </property>
  <property fmtid="{D5CDD505-2E9C-101B-9397-08002B2CF9AE}" pid="4" name="MSIP_Label_aad1aa98-b4b6-4f6d-a238-eb87b534c92d_Method">
    <vt:lpwstr>Standard</vt:lpwstr>
  </property>
  <property fmtid="{D5CDD505-2E9C-101B-9397-08002B2CF9AE}" pid="5" name="MSIP_Label_aad1aa98-b4b6-4f6d-a238-eb87b534c92d_Name">
    <vt:lpwstr>defa4170-0d19-0005-0004-bc88714345d2</vt:lpwstr>
  </property>
  <property fmtid="{D5CDD505-2E9C-101B-9397-08002B2CF9AE}" pid="6" name="MSIP_Label_aad1aa98-b4b6-4f6d-a238-eb87b534c92d_SiteId">
    <vt:lpwstr>83bd090b-756e-4a02-a512-e5ea02c03041</vt:lpwstr>
  </property>
  <property fmtid="{D5CDD505-2E9C-101B-9397-08002B2CF9AE}" pid="7" name="MSIP_Label_aad1aa98-b4b6-4f6d-a238-eb87b534c92d_ActionId">
    <vt:lpwstr>c60e2ba0-5ae0-46ed-8a5f-aa1c75393e84</vt:lpwstr>
  </property>
  <property fmtid="{D5CDD505-2E9C-101B-9397-08002B2CF9AE}" pid="8" name="MSIP_Label_aad1aa98-b4b6-4f6d-a238-eb87b534c92d_ContentBits">
    <vt:lpwstr>0</vt:lpwstr>
  </property>
</Properties>
</file>